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<sst xmlns="http://schemas.openxmlformats.org/spreadsheetml/2006/main" count="22" uniqueCount="22">
  <si>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FLYBACK XFMR DESIGN</t>
  </si>
  <si>
    <t xml:space="preserve"> DATA INPUT</t>
  </si>
  <si>
    <t xml:space="preserve">    RESULTS</t>
  </si>
  <si>
    <t xml:space="preserve">   Primary L (uH)  =</t>
  </si>
  <si>
    <t xml:space="preserve">   Primary turns   =</t>
  </si>
  <si>
    <t>Switching freq (kHz)</t>
  </si>
  <si>
    <t>(set to 45 kHz for QR design)</t>
  </si>
  <si>
    <t>Output voltage</t>
  </si>
  <si>
    <t>Duty Cycle max.</t>
  </si>
  <si>
    <t>Efficiency estimate (dec. #)</t>
  </si>
  <si>
    <t>Core area (Ae in sq cm)</t>
  </si>
  <si>
    <t>Max core flux (kilogauss)</t>
  </si>
  <si>
    <t xml:space="preserve">   Peak pri current    =</t>
  </si>
  <si>
    <t xml:space="preserve">   Approx core gap-inches =</t>
  </si>
  <si>
    <t xml:space="preserve">   Primary rms current   =</t>
  </si>
  <si>
    <t xml:space="preserve">   Min secondary turns =</t>
  </si>
  <si>
    <t>Min dc input voltage (on Cbulk)</t>
  </si>
  <si>
    <t>(set to 0.6 for QR design)</t>
  </si>
  <si>
    <t>Peak output power (Wpk)</t>
  </si>
  <si>
    <t>= Enter Data</t>
  </si>
  <si>
    <t>= Calculated Data</t>
  </si>
  <si>
    <t>Rev0.1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</si>
</sst>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 Black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7" borderId="10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2" fillId="33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21" fillId="0" borderId="0" xfId="0" applyFont="1" applyAlignment="1" quotePrefix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/>
  <cols>
    <col min="1" max="1" width="26.8515625" style="0" customWidth="1"/>
    <col min="2" max="2" width="20.140625" style="0" customWidth="1"/>
    <col min="3" max="3" width="2.57421875" style="0" customWidth="1"/>
    <col min="4" max="5" width="3.421875" style="0" customWidth="1"/>
    <col min="6" max="6" width="24.57421875" style="0" customWidth="1"/>
    <col min="7" max="7" width="17.28125" style="0" customWidth="1"/>
    <col min="8" max="8" width="4.7109375" style="0" customWidth="1"/>
    <col min="9" max="9" width="3.57421875" style="0" customWidth="1"/>
  </cols>
  <sheetData>
    <row r="1" spans="1:12" ht="22.5">
      <c r="A1" s="25" t="s">
        <v>0</v>
      </c>
      <c r="D1" s="20"/>
      <c r="L1" s="31" t="s">
        <v>21</v>
      </c>
    </row>
    <row r="2" spans="1:9" ht="12.75">
      <c r="A2" s="24"/>
      <c r="B2" s="15"/>
      <c r="C2" s="15"/>
      <c r="D2" s="15"/>
      <c r="E2" s="15"/>
      <c r="F2" s="15"/>
      <c r="G2" s="15"/>
      <c r="H2" s="15"/>
      <c r="I2" s="15"/>
    </row>
    <row r="3" spans="2:9" ht="12.75">
      <c r="B3" s="4" t="s">
        <v>1</v>
      </c>
      <c r="C3" s="4"/>
      <c r="D3" s="11"/>
      <c r="E3" s="16"/>
      <c r="G3" s="3" t="s">
        <v>2</v>
      </c>
      <c r="I3" s="15"/>
    </row>
    <row r="4" spans="1:9" ht="12.75">
      <c r="A4" s="1"/>
      <c r="B4" s="2"/>
      <c r="C4" s="2"/>
      <c r="D4" s="12"/>
      <c r="E4" s="17"/>
      <c r="F4" s="1"/>
      <c r="G4" s="2"/>
      <c r="I4" s="15"/>
    </row>
    <row r="5" spans="1:9" ht="12.75">
      <c r="A5" s="1" t="s">
        <v>18</v>
      </c>
      <c r="B5" s="22">
        <v>10</v>
      </c>
      <c r="C5" s="9"/>
      <c r="D5" s="13"/>
      <c r="E5" s="18"/>
      <c r="F5" s="1" t="s">
        <v>12</v>
      </c>
      <c r="G5" s="7">
        <f>(4*B5)/(B9*B7)</f>
        <v>0.4166666666666667</v>
      </c>
      <c r="I5" s="15"/>
    </row>
    <row r="6" spans="1:9" ht="12.75">
      <c r="A6" s="1"/>
      <c r="B6" s="5"/>
      <c r="C6" s="9"/>
      <c r="D6" s="13"/>
      <c r="E6" s="18"/>
      <c r="F6" s="1"/>
      <c r="G6" s="6"/>
      <c r="I6" s="15"/>
    </row>
    <row r="7" spans="1:9" ht="12.75">
      <c r="A7" s="1" t="s">
        <v>16</v>
      </c>
      <c r="B7" s="22">
        <v>120</v>
      </c>
      <c r="C7" s="9"/>
      <c r="D7" s="13"/>
      <c r="E7" s="18"/>
      <c r="F7" s="1" t="s">
        <v>14</v>
      </c>
      <c r="G7" s="7">
        <f>G5*SQRT(B20/3)</f>
        <v>0.19543398999264291</v>
      </c>
      <c r="I7" s="15"/>
    </row>
    <row r="8" spans="1:9" ht="12.75">
      <c r="A8" s="1"/>
      <c r="B8" s="5"/>
      <c r="C8" s="9"/>
      <c r="D8" s="13"/>
      <c r="E8" s="18"/>
      <c r="G8" s="21"/>
      <c r="I8" s="15"/>
    </row>
    <row r="9" spans="1:9" ht="12.75">
      <c r="A9" s="1" t="s">
        <v>9</v>
      </c>
      <c r="B9" s="22">
        <v>0.8</v>
      </c>
      <c r="C9" s="9"/>
      <c r="D9" s="13"/>
      <c r="E9" s="18"/>
      <c r="F9" s="1" t="s">
        <v>3</v>
      </c>
      <c r="G9" s="7">
        <f>(B7*500)/(G5*B11)</f>
        <v>3200</v>
      </c>
      <c r="I9" s="15"/>
    </row>
    <row r="10" spans="1:9" ht="12.75">
      <c r="A10" s="1"/>
      <c r="B10" s="5"/>
      <c r="C10" s="9"/>
      <c r="D10" s="13"/>
      <c r="E10" s="18"/>
      <c r="F10" s="1"/>
      <c r="G10" s="6"/>
      <c r="I10" s="15"/>
    </row>
    <row r="11" spans="1:9" ht="12.75">
      <c r="A11" s="1" t="s">
        <v>5</v>
      </c>
      <c r="B11" s="22">
        <v>45</v>
      </c>
      <c r="C11" s="9"/>
      <c r="D11" s="13"/>
      <c r="E11" s="18"/>
      <c r="F11" s="1" t="s">
        <v>4</v>
      </c>
      <c r="G11" s="7">
        <f>(0.1*G9*G5)/(B14*B16)</f>
        <v>222.2222222222222</v>
      </c>
      <c r="I11" s="15"/>
    </row>
    <row r="12" spans="1:9" ht="12.75">
      <c r="A12" s="1" t="s">
        <v>6</v>
      </c>
      <c r="B12" s="27"/>
      <c r="C12" s="9"/>
      <c r="D12" s="13"/>
      <c r="E12" s="18"/>
      <c r="F12" s="1"/>
      <c r="G12" s="6"/>
      <c r="I12" s="15"/>
    </row>
    <row r="13" spans="1:9" ht="12.75">
      <c r="A13" s="1"/>
      <c r="B13" s="28"/>
      <c r="C13" s="9"/>
      <c r="D13" s="13"/>
      <c r="E13" s="18"/>
      <c r="F13" s="1" t="s">
        <v>15</v>
      </c>
      <c r="G13" s="7">
        <f>((G11*B18*(1-B20))/(B7*B20))</f>
        <v>11.447811447811446</v>
      </c>
      <c r="I13" s="15"/>
    </row>
    <row r="14" spans="1:9" ht="12.75">
      <c r="A14" s="1" t="s">
        <v>10</v>
      </c>
      <c r="B14" s="22">
        <v>0.2</v>
      </c>
      <c r="C14" s="9"/>
      <c r="D14" s="13"/>
      <c r="E14" s="18"/>
      <c r="F14" s="1"/>
      <c r="G14" s="29"/>
      <c r="I14" s="15"/>
    </row>
    <row r="15" spans="1:9" ht="12.75">
      <c r="A15" s="1"/>
      <c r="B15" s="5"/>
      <c r="C15" s="9"/>
      <c r="D15" s="13"/>
      <c r="E15" s="18"/>
      <c r="F15" s="1"/>
      <c r="G15" s="30"/>
      <c r="I15" s="15"/>
    </row>
    <row r="16" spans="1:9" ht="12.75">
      <c r="A16" s="1" t="s">
        <v>11</v>
      </c>
      <c r="B16" s="22">
        <v>3</v>
      </c>
      <c r="C16" s="9"/>
      <c r="D16" s="13"/>
      <c r="E16" s="18"/>
      <c r="F16" s="1" t="s">
        <v>13</v>
      </c>
      <c r="G16" s="7">
        <f>(0.6*G11*G5)/(B16*1000)</f>
        <v>0.018518518518518517</v>
      </c>
      <c r="I16" s="15"/>
    </row>
    <row r="17" spans="1:9" ht="12.75">
      <c r="A17" s="1"/>
      <c r="B17" s="5"/>
      <c r="C17" s="9"/>
      <c r="D17" s="13"/>
      <c r="E17" s="18"/>
      <c r="F17" s="1"/>
      <c r="G17" s="6"/>
      <c r="I17" s="15"/>
    </row>
    <row r="18" spans="1:9" ht="12.75">
      <c r="A18" s="1" t="s">
        <v>7</v>
      </c>
      <c r="B18" s="22">
        <v>12</v>
      </c>
      <c r="C18" s="9"/>
      <c r="D18" s="13"/>
      <c r="E18" s="18"/>
      <c r="I18" s="15"/>
    </row>
    <row r="19" spans="1:9" ht="12.75">
      <c r="A19" s="1"/>
      <c r="B19" s="6"/>
      <c r="C19" s="10"/>
      <c r="D19" s="14"/>
      <c r="E19" s="19"/>
      <c r="F19" s="1"/>
      <c r="G19" s="2"/>
      <c r="I19" s="15"/>
    </row>
    <row r="20" spans="1:9" ht="12.75">
      <c r="A20" s="1" t="s">
        <v>8</v>
      </c>
      <c r="B20" s="22">
        <v>0.66</v>
      </c>
      <c r="C20" s="10"/>
      <c r="D20" s="14"/>
      <c r="E20" s="19"/>
      <c r="F20" s="1"/>
      <c r="G20" s="2"/>
      <c r="I20" s="15"/>
    </row>
    <row r="21" spans="1:9" ht="12.75">
      <c r="A21" s="1" t="s">
        <v>17</v>
      </c>
      <c r="B21" s="2"/>
      <c r="C21" s="2"/>
      <c r="D21" s="12"/>
      <c r="E21" s="17"/>
      <c r="F21" s="1"/>
      <c r="G21" s="2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4" spans="1:7" ht="12.75">
      <c r="A24" s="23"/>
      <c r="B24" s="26" t="s">
        <v>19</v>
      </c>
      <c r="F24" s="8"/>
      <c r="G24" s="26" t="s">
        <v>20</v>
      </c>
    </row>
  </sheetData>
  <sheetProtection sheet="1"/>
  <mergeCells count="2">
    <mergeCell ref="B12:B13"/>
    <mergeCell ref="G14:G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fftmff</dc:creator>
  <cp:keywords/>
  <dc:description/>
  <cp:lastModifiedBy>Tim Kaske</cp:lastModifiedBy>
  <dcterms:created xsi:type="dcterms:W3CDTF">2006-01-05T21:20:33Z</dcterms:created>
  <dcterms:modified xsi:type="dcterms:W3CDTF">2012-04-21T12:47:41Z</dcterms:modified>
  <cp:category/>
  <cp:version/>
  <cp:contentType/>
  <cp:contentStatus/>
</cp:coreProperties>
</file>