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bookViews>
    <workbookView xWindow="8955" yWindow="4185" windowWidth="18990" windowHeight="12660"/>
  </bookViews>
  <sheets>
    <sheet name="Project BOM" sheetId="3" r:id="rId1"/>
  </sheets>
  <calcPr calcId="162913"/>
</workbook>
</file>

<file path=xl/calcChain.xml><?xml version="1.0" encoding="utf-8"?>
<calcChain xmlns="http://schemas.openxmlformats.org/spreadsheetml/2006/main">
  <c r="B36" i="3" l="1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<sst xmlns="http://schemas.openxmlformats.org/spreadsheetml/2006/main" count="324" uniqueCount="194">
  <si>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</si>
  <si>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</si>
  <si>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</si>
  <si>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</si>
  <si>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</si>
  <si>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</si>
  <si>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</si>
  <si>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</si>
  <si>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MULTI-SENSE-GEVB.PrjPcb</t>
  </si>
  <si>
    <t>standard_board</t>
  </si>
  <si>
    <t>9/5/2019</t>
  </si>
  <si>
    <t>10:05:12 PM</t>
  </si>
  <si>
    <t>Designator</t>
  </si>
  <si>
    <t>C1, C2</t>
  </si>
  <si>
    <t>C3, C4, C5, C9, C10, C12, C13</t>
  </si>
  <si>
    <t>C6</t>
  </si>
  <si>
    <t>C7, C8</t>
  </si>
  <si>
    <t>C14, C15</t>
  </si>
  <si>
    <t>CABLE1</t>
  </si>
  <si>
    <t>CON1</t>
  </si>
  <si>
    <t>HEADER1</t>
  </si>
  <si>
    <t>J1, J2, J3</t>
  </si>
  <si>
    <t>L1</t>
  </si>
  <si>
    <t>M1</t>
  </si>
  <si>
    <t>PMOD1</t>
  </si>
  <si>
    <t>Q1, Q2</t>
  </si>
  <si>
    <t>Q3</t>
  </si>
  <si>
    <t>Q4</t>
  </si>
  <si>
    <t>Q5</t>
  </si>
  <si>
    <t>Q6</t>
  </si>
  <si>
    <t>Q7</t>
  </si>
  <si>
    <t>Q8</t>
  </si>
  <si>
    <t>Q9</t>
  </si>
  <si>
    <t>R1, R2, R8, R9, R13, R14</t>
  </si>
  <si>
    <t>R3, R4</t>
  </si>
  <si>
    <t>R5, R10, R11</t>
  </si>
  <si>
    <t>R15</t>
  </si>
  <si>
    <t>R16, R17</t>
  </si>
  <si>
    <t>R18</t>
  </si>
  <si>
    <t>X1</t>
  </si>
  <si>
    <t>Comment</t>
  </si>
  <si>
    <t>47 µF</t>
  </si>
  <si>
    <t>100 nF</t>
  </si>
  <si>
    <t>100 pF</t>
  </si>
  <si>
    <t>2µ2</t>
  </si>
  <si>
    <t>6p8</t>
  </si>
  <si>
    <t>flat ribbon cable 2x6pins 2.54mm pitch</t>
  </si>
  <si>
    <t>621 014 210 21</t>
  </si>
  <si>
    <t>header 2x6, 100mil, PHD</t>
  </si>
  <si>
    <t>Würth Elektronik 1.27mm Jumper 1x2 WR-PHD</t>
  </si>
  <si>
    <t>10 µH</t>
  </si>
  <si>
    <t>DB Unlimited electret condenser microphone</t>
  </si>
  <si>
    <t>613 012 210 21</t>
  </si>
  <si>
    <t>NUP4202W1T2G</t>
  </si>
  <si>
    <t>PCA9655EMTTXG</t>
  </si>
  <si>
    <t>NLAS323USG</t>
  </si>
  <si>
    <t>FAN3852UC16X</t>
  </si>
  <si>
    <t>NCP163AMX280TBG</t>
  </si>
  <si>
    <t>BME680</t>
  </si>
  <si>
    <t>LV0104CS-TLM-H</t>
  </si>
  <si>
    <t>BNO055</t>
  </si>
  <si>
    <t>0R</t>
  </si>
  <si>
    <t>1R</t>
  </si>
  <si>
    <t>4k7</t>
  </si>
  <si>
    <t>3k3</t>
  </si>
  <si>
    <t>2k7</t>
  </si>
  <si>
    <t>10k</t>
  </si>
  <si>
    <t>32.768 kHz 10ppm</t>
  </si>
  <si>
    <t>Description</t>
  </si>
  <si>
    <t>MLC capacitor 47µF 6.3V X5R 20% Wurth Electronics</t>
  </si>
  <si>
    <t>MLC capacitor 100nF 16V X7R 10% Wurth Electronics</t>
  </si>
  <si>
    <t>MLC capacitor 100pF 10V NP0 5% Wurth Electronics</t>
  </si>
  <si>
    <t>MLC capacitor 2µ2 10V X7T 20% Murata</t>
  </si>
  <si>
    <t>MLC capacitor 6.8pF 16V NP0 ±0.5pF Wurth Electronics</t>
  </si>
  <si>
    <t>flat ribbon cable 2x6pins 2.54mm pitch length 10-15cm socket-socket plug</t>
  </si>
  <si>
    <t>SMD header 14 pins 1.27 mm Würth Elektronik</t>
  </si>
  <si>
    <t>Header 2x6 100mil PTH Samtec, TSW series</t>
  </si>
  <si>
    <t>WE MAPIS SMD Power Inductor 10µH 0.85 A Würth Elektronik</t>
  </si>
  <si>
    <t>Electret condenser microphone 2pin SMD DB Unlimited</t>
  </si>
  <si>
    <t>Header right angle 2x6 pins PTH 2.54 mm pitch Würth Elektronik</t>
  </si>
  <si>
    <t>Transient Voltage Suppressor, Low Capacitance, for High Speed Data Lines ON Semiconductor</t>
  </si>
  <si>
    <t>I2C port expander 16 channels ON Semiconductor</t>
  </si>
  <si>
    <t>Dual SPST Analog Switch Low Voltage Single Supply 20 Ohms ON Semiconductor</t>
  </si>
  <si>
    <t>Microphone Pre-Amplifier with Digital Output</t>
  </si>
  <si>
    <t>Ultra low noise LDO with 2V8 ouptut and enable ON Semiconductor</t>
  </si>
  <si>
    <t>Digital 4-in-1 sensor with gas, humidity, pressure and temperature measurement Bosch Sensortec</t>
  </si>
  <si>
    <t>Ambient light sensor I2C interface ON Semiconductor</t>
  </si>
  <si>
    <t>Intelligent 9-axis absolute orientation sensor</t>
  </si>
  <si>
    <t>SMD thick film resistor 0R 0402 1A Panasonic</t>
  </si>
  <si>
    <t>SMD thick film resistor 1R0 0402 5% 100 mW Panasonic</t>
  </si>
  <si>
    <t>SMD thick film resistor 4k7 0402 1% 100 mW Panasonic</t>
  </si>
  <si>
    <t>SMD thick film resistor 3k3 0402 1% 100 mW Panasonic</t>
  </si>
  <si>
    <t>SMD thick film resistor 2k7 0402 1% 100 mW Panasonic</t>
  </si>
  <si>
    <t>SMD thick film resistor 10k 0402 1% 100 mW Panasonic</t>
  </si>
  <si>
    <t>XTAL 32.768kHz 10ppm 7pF Abracon</t>
  </si>
  <si>
    <t>LibRef</t>
  </si>
  <si>
    <t>885012107006</t>
  </si>
  <si>
    <t>885012205037</t>
  </si>
  <si>
    <t>885012005013</t>
  </si>
  <si>
    <t>GRM155D71A225ME15D</t>
  </si>
  <si>
    <t>885012005024</t>
  </si>
  <si>
    <t>ribbon_cable_2_6_pin</t>
  </si>
  <si>
    <t>62101421021</t>
  </si>
  <si>
    <t>TSW-106-08-G-D</t>
  </si>
  <si>
    <t>62200213421</t>
  </si>
  <si>
    <t>74438335100</t>
  </si>
  <si>
    <t>MO044202-2</t>
  </si>
  <si>
    <t>61301221021</t>
  </si>
  <si>
    <t>ERJ2GE0R00X</t>
  </si>
  <si>
    <t>ERJ2GEJ1R0X</t>
  </si>
  <si>
    <t>ERJ2RKF4701X</t>
  </si>
  <si>
    <t>ERJ2RKF3301X</t>
  </si>
  <si>
    <t>ERJ2RKF2701X</t>
  </si>
  <si>
    <t>ERJ2RKF1002X</t>
  </si>
  <si>
    <t>ABS07AIG-32.768kHz-7-1-T</t>
  </si>
  <si>
    <t>SourceLibraryName</t>
  </si>
  <si>
    <t>capacitors.SVNDbLib</t>
  </si>
  <si>
    <t>specials.SVNDbLib</t>
  </si>
  <si>
    <t>connectors.SVNDbLib</t>
  </si>
  <si>
    <t>inductors.SVNDbLib</t>
  </si>
  <si>
    <t>ics.SVNDbLib</t>
  </si>
  <si>
    <t>resistors.SVNDbLib</t>
  </si>
  <si>
    <t>oscillators.SVNDbLib</t>
  </si>
  <si>
    <t>Manufacturer</t>
  </si>
  <si>
    <t>Würth Electronik</t>
  </si>
  <si>
    <t>Murata</t>
  </si>
  <si>
    <t/>
  </si>
  <si>
    <t>Würth Elektronik</t>
  </si>
  <si>
    <t>ON Semiconductor</t>
  </si>
  <si>
    <t>Bosch Sensortec</t>
  </si>
  <si>
    <t>Panasonic</t>
  </si>
  <si>
    <t>Abracon</t>
  </si>
  <si>
    <t>Manufacturer Part Number</t>
  </si>
  <si>
    <t>Supplier</t>
  </si>
  <si>
    <t>Digi-Key</t>
  </si>
  <si>
    <t>Digilinet Inc.</t>
  </si>
  <si>
    <t>Distrelec</t>
  </si>
  <si>
    <t>Arrow</t>
  </si>
  <si>
    <t>Farnell</t>
  </si>
  <si>
    <t>Supplier Part Number</t>
  </si>
  <si>
    <t>732-7617-1-ND</t>
  </si>
  <si>
    <t>732-7532-1-ND</t>
  </si>
  <si>
    <t>732-7431-1-ND</t>
  </si>
  <si>
    <t>490-10448-1-ND</t>
  </si>
  <si>
    <t>732-7440-1-ND</t>
  </si>
  <si>
    <t>SKU:240-109</t>
  </si>
  <si>
    <t>SAM1036-06-ND</t>
  </si>
  <si>
    <t>300-25-063</t>
  </si>
  <si>
    <t>732-4868-1-ND</t>
  </si>
  <si>
    <t>732-5354-ND</t>
  </si>
  <si>
    <t>NUP4202W1T2GOSCT-ND</t>
  </si>
  <si>
    <t>PCA9655EMTTXGOSTR-ND</t>
  </si>
  <si>
    <t>NLAS323USGOSCT-ND</t>
  </si>
  <si>
    <t>FAN3852UC16XOSCT-ND</t>
  </si>
  <si>
    <t>NCP163AMX280TBG-ND</t>
  </si>
  <si>
    <t>828-1077-1-ND</t>
  </si>
  <si>
    <t>LV0104CS-TLM-HOSCT-ND</t>
  </si>
  <si>
    <t>828-1058-1-ND</t>
  </si>
  <si>
    <t>2059190</t>
  </si>
  <si>
    <t>P1.0JCT-ND</t>
  </si>
  <si>
    <t>2302707</t>
  </si>
  <si>
    <t>2302691</t>
  </si>
  <si>
    <t>2302682</t>
  </si>
  <si>
    <t>2302739</t>
  </si>
  <si>
    <t>535-13354-1-ND</t>
  </si>
  <si>
    <t>Supplier 2</t>
  </si>
  <si>
    <t>Mouser</t>
  </si>
  <si>
    <t>Supplier Part Number 2</t>
  </si>
  <si>
    <t>710-885012107006</t>
  </si>
  <si>
    <t>710-885012205037</t>
  </si>
  <si>
    <t>710-885012005013</t>
  </si>
  <si>
    <t>81-GRM155D71A225ME5D</t>
  </si>
  <si>
    <t>710-885012005024</t>
  </si>
  <si>
    <t>300-25-026</t>
  </si>
  <si>
    <t>2025557</t>
  </si>
  <si>
    <t>710-74438335100</t>
  </si>
  <si>
    <t>497-MO044202-2</t>
  </si>
  <si>
    <t>710-61301221021</t>
  </si>
  <si>
    <t>863-NUP4202W1T2G</t>
  </si>
  <si>
    <t>863-PCA9655EMTTXG</t>
  </si>
  <si>
    <t>863-NLAS323USG</t>
  </si>
  <si>
    <t xml:space="preserve">863-FAN3852UC16X </t>
  </si>
  <si>
    <t>863-NCP163AMX280TBG</t>
  </si>
  <si>
    <t>262-BME680</t>
  </si>
  <si>
    <t>863-LV0104CS-TLM-H</t>
  </si>
  <si>
    <t>262-BNO055</t>
  </si>
  <si>
    <t>667-ERJ-2GE0R00X</t>
  </si>
  <si>
    <t>667-ERJ-2GEJ1R0X</t>
  </si>
  <si>
    <t>667-ERJ-2RKF4701X</t>
  </si>
  <si>
    <t>667-ERJ-2RKF3301X</t>
  </si>
  <si>
    <t>667-ERJ-2RKF2701X</t>
  </si>
  <si>
    <t>667-ERJ-2RKF1002X</t>
  </si>
  <si>
    <t>815-S07AIG-32.76871T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</si>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</sst>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1" fontId="15" fillId="4" borderId="10" xfId="0" applyNumberFormat="1" applyFont="1" applyFill="1" applyBorder="1" applyAlignment="1">
      <alignment horizontal="right" vertical="center" wrapText="1" indent="2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14" fillId="3" borderId="9" xfId="0" quotePrefix="1" applyFont="1" applyFill="1" applyBorder="1" applyAlignment="1">
      <alignment horizontal="center" vertical="center" wrapText="1"/>
    </xf>
    <xf numFmtId="49" fontId="15" fillId="0" borderId="12" xfId="0" quotePrefix="1" applyNumberFormat="1" applyFont="1" applyFill="1" applyBorder="1" applyAlignment="1">
      <alignment horizontal="left" vertical="center" wrapText="1"/>
    </xf>
    <xf numFmtId="49" fontId="15" fillId="4" borderId="12" xfId="0" quotePrefix="1" applyNumberFormat="1" applyFont="1" applyFill="1" applyBorder="1" applyAlignment="1">
      <alignment horizontal="left" vertical="center" wrapText="1"/>
    </xf>
    <xf numFmtId="49" fontId="15" fillId="0" borderId="12" xfId="0" quotePrefix="1" applyNumberFormat="1" applyFont="1" applyFill="1" applyBorder="1" applyAlignment="1">
      <alignment horizontal="center" vertical="center" wrapText="1"/>
    </xf>
    <xf numFmtId="49" fontId="15" fillId="4" borderId="12" xfId="0" quotePrefix="1" applyNumberFormat="1" applyFont="1" applyFill="1" applyBorder="1" applyAlignment="1">
      <alignment horizontal="center" vertical="center" wrapText="1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4" borderId="12" xfId="0" quotePrefix="1" applyNumberFormat="1" applyFont="1" applyFill="1" applyBorder="1" applyAlignment="1">
      <alignment horizontal="center" vertical="center" wrapText="1"/>
    </xf>
    <xf numFmtId="49" fontId="17" fillId="0" borderId="12" xfId="1" quotePrefix="1" applyNumberFormat="1" applyFill="1" applyBorder="1" applyAlignment="1">
      <alignment horizontal="center" vertical="center" wrapText="1"/>
    </xf>
    <xf numFmtId="49" fontId="17" fillId="4" borderId="12" xfId="1" quotePrefix="1" applyNumberForma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81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42" t="s">
        <v>8</v>
      </c>
      <c r="E2" s="16"/>
      <c r="F2" s="16"/>
      <c r="G2" s="16"/>
      <c r="H2" s="16"/>
      <c r="I2" s="16"/>
      <c r="K2" s="19"/>
      <c r="L2" s="21"/>
      <c r="M2" s="36" t="s">
        <v>6</v>
      </c>
      <c r="N2" s="20"/>
    </row>
    <row r="3" spans="1:15" ht="23.25" customHeight="1" x14ac:dyDescent="0.2">
      <c r="A3" s="13"/>
      <c r="B3" s="5"/>
      <c r="C3" s="17" t="s">
        <v>0</v>
      </c>
      <c r="D3" s="43" t="s">
        <v>8</v>
      </c>
      <c r="E3" s="37"/>
      <c r="F3" s="37"/>
      <c r="G3" s="37"/>
      <c r="H3" s="37"/>
      <c r="I3" s="37"/>
      <c r="J3" s="37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3" t="s">
        <v>8</v>
      </c>
      <c r="E4" s="37"/>
      <c r="F4" s="37"/>
      <c r="G4" s="37"/>
      <c r="H4" s="37"/>
      <c r="I4" s="37"/>
      <c r="J4" s="37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3" t="s">
        <v>9</v>
      </c>
      <c r="E5" s="37"/>
      <c r="F5" s="37"/>
      <c r="G5" s="37"/>
      <c r="H5" s="37"/>
      <c r="I5" s="37"/>
      <c r="J5" s="37"/>
      <c r="K5" s="6"/>
      <c r="L5" s="6"/>
      <c r="M5" s="38" t="s">
        <v>7</v>
      </c>
      <c r="N5" s="39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0"/>
      <c r="N6" s="41"/>
    </row>
    <row r="7" spans="1:15" ht="15.75" customHeight="1" x14ac:dyDescent="0.25">
      <c r="A7" s="13"/>
      <c r="B7" s="11"/>
      <c r="C7" s="24" t="s">
        <v>4</v>
      </c>
      <c r="D7" s="44" t="s">
        <v>10</v>
      </c>
      <c r="E7" s="45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0">
        <f ca="1">TODAY()</f>
        <v>43713</v>
      </c>
      <c r="E8" s="29">
        <f ca="1">NOW()</f>
        <v>43713.920592824077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1" t="s">
        <v>5</v>
      </c>
      <c r="C9" s="46" t="s">
        <v>12</v>
      </c>
      <c r="D9" s="46" t="s">
        <v>40</v>
      </c>
      <c r="E9" s="46" t="s">
        <v>68</v>
      </c>
      <c r="F9" s="46" t="s">
        <v>95</v>
      </c>
      <c r="G9" s="46" t="s">
        <v>115</v>
      </c>
      <c r="H9" s="46" t="s">
        <v>123</v>
      </c>
      <c r="I9" s="46" t="s">
        <v>132</v>
      </c>
      <c r="J9" s="46" t="s">
        <v>133</v>
      </c>
      <c r="K9" s="46" t="s">
        <v>139</v>
      </c>
      <c r="L9" s="46" t="s">
        <v>165</v>
      </c>
      <c r="M9" s="46" t="s">
        <v>167</v>
      </c>
      <c r="N9" s="55" t="s">
        <v>193</v>
      </c>
    </row>
    <row r="10" spans="1:15" s="3" customFormat="1" x14ac:dyDescent="0.2">
      <c r="A10" s="13"/>
      <c r="B10" s="32">
        <f>ROW(B10) - ROW($B$9)</f>
        <v>1</v>
      </c>
      <c r="C10" s="47" t="s">
        <v>13</v>
      </c>
      <c r="D10" s="49" t="s">
        <v>41</v>
      </c>
      <c r="E10" s="47" t="s">
        <v>69</v>
      </c>
      <c r="F10" s="51" t="s">
        <v>96</v>
      </c>
      <c r="G10" s="49" t="s">
        <v>116</v>
      </c>
      <c r="H10" s="49" t="s">
        <v>124</v>
      </c>
      <c r="I10" s="49" t="s">
        <v>96</v>
      </c>
      <c r="J10" s="49" t="s">
        <v>134</v>
      </c>
      <c r="K10" s="49" t="s">
        <v>140</v>
      </c>
      <c r="L10" s="49" t="s">
        <v>166</v>
      </c>
      <c r="M10" s="53" t="s">
        <v>168</v>
      </c>
      <c r="N10" s="33">
        <v>2</v>
      </c>
    </row>
    <row r="11" spans="1:15" s="3" customFormat="1" x14ac:dyDescent="0.2">
      <c r="A11" s="13"/>
      <c r="B11" s="34">
        <f>ROW(B11) - ROW($B$9)</f>
        <v>2</v>
      </c>
      <c r="C11" s="48" t="s">
        <v>14</v>
      </c>
      <c r="D11" s="50" t="s">
        <v>42</v>
      </c>
      <c r="E11" s="48" t="s">
        <v>70</v>
      </c>
      <c r="F11" s="52" t="s">
        <v>97</v>
      </c>
      <c r="G11" s="50" t="s">
        <v>116</v>
      </c>
      <c r="H11" s="50" t="s">
        <v>124</v>
      </c>
      <c r="I11" s="50" t="s">
        <v>97</v>
      </c>
      <c r="J11" s="50" t="s">
        <v>134</v>
      </c>
      <c r="K11" s="50" t="s">
        <v>141</v>
      </c>
      <c r="L11" s="50" t="s">
        <v>166</v>
      </c>
      <c r="M11" s="54" t="s">
        <v>169</v>
      </c>
      <c r="N11" s="35">
        <v>7</v>
      </c>
    </row>
    <row r="12" spans="1:15" s="3" customFormat="1" x14ac:dyDescent="0.2">
      <c r="A12" s="13"/>
      <c r="B12" s="32">
        <f>ROW(B12) - ROW($B$9)</f>
        <v>3</v>
      </c>
      <c r="C12" s="47" t="s">
        <v>15</v>
      </c>
      <c r="D12" s="49" t="s">
        <v>43</v>
      </c>
      <c r="E12" s="47" t="s">
        <v>71</v>
      </c>
      <c r="F12" s="51" t="s">
        <v>98</v>
      </c>
      <c r="G12" s="49" t="s">
        <v>116</v>
      </c>
      <c r="H12" s="49" t="s">
        <v>124</v>
      </c>
      <c r="I12" s="49" t="s">
        <v>98</v>
      </c>
      <c r="J12" s="49" t="s">
        <v>134</v>
      </c>
      <c r="K12" s="49" t="s">
        <v>142</v>
      </c>
      <c r="L12" s="49" t="s">
        <v>166</v>
      </c>
      <c r="M12" s="53" t="s">
        <v>170</v>
      </c>
      <c r="N12" s="33">
        <v>1</v>
      </c>
    </row>
    <row r="13" spans="1:15" s="3" customFormat="1" x14ac:dyDescent="0.2">
      <c r="A13" s="13"/>
      <c r="B13" s="34">
        <f>ROW(B13) - ROW($B$9)</f>
        <v>4</v>
      </c>
      <c r="C13" s="48" t="s">
        <v>16</v>
      </c>
      <c r="D13" s="50" t="s">
        <v>44</v>
      </c>
      <c r="E13" s="48" t="s">
        <v>72</v>
      </c>
      <c r="F13" s="52" t="s">
        <v>99</v>
      </c>
      <c r="G13" s="50" t="s">
        <v>116</v>
      </c>
      <c r="H13" s="50" t="s">
        <v>125</v>
      </c>
      <c r="I13" s="50" t="s">
        <v>99</v>
      </c>
      <c r="J13" s="50" t="s">
        <v>134</v>
      </c>
      <c r="K13" s="50" t="s">
        <v>143</v>
      </c>
      <c r="L13" s="50" t="s">
        <v>166</v>
      </c>
      <c r="M13" s="54" t="s">
        <v>171</v>
      </c>
      <c r="N13" s="35">
        <v>2</v>
      </c>
    </row>
    <row r="14" spans="1:15" s="3" customFormat="1" x14ac:dyDescent="0.2">
      <c r="A14" s="13"/>
      <c r="B14" s="32">
        <f>ROW(B14) - ROW($B$9)</f>
        <v>5</v>
      </c>
      <c r="C14" s="47" t="s">
        <v>17</v>
      </c>
      <c r="D14" s="49" t="s">
        <v>45</v>
      </c>
      <c r="E14" s="47" t="s">
        <v>73</v>
      </c>
      <c r="F14" s="51" t="s">
        <v>100</v>
      </c>
      <c r="G14" s="49" t="s">
        <v>116</v>
      </c>
      <c r="H14" s="49" t="s">
        <v>124</v>
      </c>
      <c r="I14" s="49" t="s">
        <v>100</v>
      </c>
      <c r="J14" s="49" t="s">
        <v>134</v>
      </c>
      <c r="K14" s="49" t="s">
        <v>144</v>
      </c>
      <c r="L14" s="49" t="s">
        <v>166</v>
      </c>
      <c r="M14" s="53" t="s">
        <v>172</v>
      </c>
      <c r="N14" s="33">
        <v>2</v>
      </c>
    </row>
    <row r="15" spans="1:15" s="3" customFormat="1" ht="38.25" x14ac:dyDescent="0.2">
      <c r="A15" s="13"/>
      <c r="B15" s="34">
        <f>ROW(B15) - ROW($B$9)</f>
        <v>6</v>
      </c>
      <c r="C15" s="48" t="s">
        <v>18</v>
      </c>
      <c r="D15" s="50" t="s">
        <v>46</v>
      </c>
      <c r="E15" s="48" t="s">
        <v>74</v>
      </c>
      <c r="F15" s="52" t="s">
        <v>101</v>
      </c>
      <c r="G15" s="50" t="s">
        <v>117</v>
      </c>
      <c r="H15" s="50" t="s">
        <v>126</v>
      </c>
      <c r="I15" s="50" t="s">
        <v>126</v>
      </c>
      <c r="J15" s="50" t="s">
        <v>135</v>
      </c>
      <c r="K15" s="50" t="s">
        <v>145</v>
      </c>
      <c r="L15" s="50" t="s">
        <v>126</v>
      </c>
      <c r="M15" s="54" t="s">
        <v>126</v>
      </c>
      <c r="N15" s="35">
        <v>1</v>
      </c>
    </row>
    <row r="16" spans="1:15" s="3" customFormat="1" x14ac:dyDescent="0.2">
      <c r="A16" s="13"/>
      <c r="B16" s="32">
        <f>ROW(B16) - ROW($B$9)</f>
        <v>7</v>
      </c>
      <c r="C16" s="47" t="s">
        <v>19</v>
      </c>
      <c r="D16" s="49" t="s">
        <v>47</v>
      </c>
      <c r="E16" s="47" t="s">
        <v>75</v>
      </c>
      <c r="F16" s="51" t="s">
        <v>102</v>
      </c>
      <c r="G16" s="49" t="s">
        <v>118</v>
      </c>
      <c r="H16" s="49" t="s">
        <v>127</v>
      </c>
      <c r="I16" s="49" t="s">
        <v>102</v>
      </c>
      <c r="J16" s="49" t="s">
        <v>127</v>
      </c>
      <c r="K16" s="49" t="s">
        <v>102</v>
      </c>
      <c r="L16" s="49" t="s">
        <v>136</v>
      </c>
      <c r="M16" s="53" t="s">
        <v>173</v>
      </c>
      <c r="N16" s="33">
        <v>1</v>
      </c>
    </row>
    <row r="17" spans="1:14" s="3" customFormat="1" ht="25.5" x14ac:dyDescent="0.2">
      <c r="A17" s="13"/>
      <c r="B17" s="34">
        <f>ROW(B17) - ROW($B$9)</f>
        <v>8</v>
      </c>
      <c r="C17" s="48" t="s">
        <v>20</v>
      </c>
      <c r="D17" s="50" t="s">
        <v>48</v>
      </c>
      <c r="E17" s="48" t="s">
        <v>76</v>
      </c>
      <c r="F17" s="52" t="s">
        <v>103</v>
      </c>
      <c r="G17" s="50" t="s">
        <v>117</v>
      </c>
      <c r="H17" s="50" t="s">
        <v>126</v>
      </c>
      <c r="I17" s="50" t="s">
        <v>126</v>
      </c>
      <c r="J17" s="50" t="s">
        <v>134</v>
      </c>
      <c r="K17" s="50" t="s">
        <v>146</v>
      </c>
      <c r="L17" s="50" t="s">
        <v>138</v>
      </c>
      <c r="M17" s="54" t="s">
        <v>174</v>
      </c>
      <c r="N17" s="35">
        <v>1</v>
      </c>
    </row>
    <row r="18" spans="1:14" s="3" customFormat="1" ht="38.25" x14ac:dyDescent="0.2">
      <c r="A18" s="13"/>
      <c r="B18" s="32">
        <f>ROW(B18) - ROW($B$9)</f>
        <v>9</v>
      </c>
      <c r="C18" s="47" t="s">
        <v>21</v>
      </c>
      <c r="D18" s="49" t="s">
        <v>49</v>
      </c>
      <c r="E18" s="47" t="s">
        <v>49</v>
      </c>
      <c r="F18" s="51" t="s">
        <v>104</v>
      </c>
      <c r="G18" s="49" t="s">
        <v>117</v>
      </c>
      <c r="H18" s="49" t="s">
        <v>126</v>
      </c>
      <c r="I18" s="49" t="s">
        <v>126</v>
      </c>
      <c r="J18" s="49" t="s">
        <v>136</v>
      </c>
      <c r="K18" s="49" t="s">
        <v>147</v>
      </c>
      <c r="L18" s="49" t="s">
        <v>127</v>
      </c>
      <c r="M18" s="53" t="s">
        <v>104</v>
      </c>
      <c r="N18" s="33">
        <v>3</v>
      </c>
    </row>
    <row r="19" spans="1:14" s="3" customFormat="1" x14ac:dyDescent="0.2">
      <c r="A19" s="13"/>
      <c r="B19" s="34">
        <f>ROW(B19) - ROW($B$9)</f>
        <v>10</v>
      </c>
      <c r="C19" s="48" t="s">
        <v>22</v>
      </c>
      <c r="D19" s="50" t="s">
        <v>50</v>
      </c>
      <c r="E19" s="48" t="s">
        <v>77</v>
      </c>
      <c r="F19" s="52" t="s">
        <v>105</v>
      </c>
      <c r="G19" s="50" t="s">
        <v>119</v>
      </c>
      <c r="H19" s="50" t="s">
        <v>127</v>
      </c>
      <c r="I19" s="50" t="s">
        <v>105</v>
      </c>
      <c r="J19" s="50" t="s">
        <v>134</v>
      </c>
      <c r="K19" s="50" t="s">
        <v>148</v>
      </c>
      <c r="L19" s="50" t="s">
        <v>166</v>
      </c>
      <c r="M19" s="54" t="s">
        <v>175</v>
      </c>
      <c r="N19" s="35">
        <v>1</v>
      </c>
    </row>
    <row r="20" spans="1:14" s="3" customFormat="1" ht="38.25" x14ac:dyDescent="0.2">
      <c r="A20" s="13"/>
      <c r="B20" s="32">
        <f>ROW(B20) - ROW($B$9)</f>
        <v>11</v>
      </c>
      <c r="C20" s="47" t="s">
        <v>23</v>
      </c>
      <c r="D20" s="49" t="s">
        <v>51</v>
      </c>
      <c r="E20" s="47" t="s">
        <v>78</v>
      </c>
      <c r="F20" s="51" t="s">
        <v>106</v>
      </c>
      <c r="G20" s="49" t="s">
        <v>117</v>
      </c>
      <c r="H20" s="49" t="s">
        <v>126</v>
      </c>
      <c r="I20" s="49" t="s">
        <v>126</v>
      </c>
      <c r="J20" s="49" t="s">
        <v>137</v>
      </c>
      <c r="K20" s="49" t="s">
        <v>106</v>
      </c>
      <c r="L20" s="49" t="s">
        <v>166</v>
      </c>
      <c r="M20" s="53" t="s">
        <v>176</v>
      </c>
      <c r="N20" s="33">
        <v>1</v>
      </c>
    </row>
    <row r="21" spans="1:14" s="3" customFormat="1" x14ac:dyDescent="0.2">
      <c r="A21" s="13"/>
      <c r="B21" s="34">
        <f>ROW(B21) - ROW($B$9)</f>
        <v>12</v>
      </c>
      <c r="C21" s="48" t="s">
        <v>24</v>
      </c>
      <c r="D21" s="50" t="s">
        <v>52</v>
      </c>
      <c r="E21" s="48" t="s">
        <v>79</v>
      </c>
      <c r="F21" s="52" t="s">
        <v>107</v>
      </c>
      <c r="G21" s="50" t="s">
        <v>118</v>
      </c>
      <c r="H21" s="50" t="s">
        <v>127</v>
      </c>
      <c r="I21" s="50" t="s">
        <v>107</v>
      </c>
      <c r="J21" s="50" t="s">
        <v>134</v>
      </c>
      <c r="K21" s="50" t="s">
        <v>149</v>
      </c>
      <c r="L21" s="50" t="s">
        <v>166</v>
      </c>
      <c r="M21" s="54" t="s">
        <v>177</v>
      </c>
      <c r="N21" s="35">
        <v>1</v>
      </c>
    </row>
    <row r="22" spans="1:14" s="3" customFormat="1" ht="25.5" x14ac:dyDescent="0.2">
      <c r="A22" s="13"/>
      <c r="B22" s="32">
        <f>ROW(B22) - ROW($B$9)</f>
        <v>13</v>
      </c>
      <c r="C22" s="47" t="s">
        <v>25</v>
      </c>
      <c r="D22" s="49" t="s">
        <v>53</v>
      </c>
      <c r="E22" s="47" t="s">
        <v>80</v>
      </c>
      <c r="F22" s="51" t="s">
        <v>53</v>
      </c>
      <c r="G22" s="49" t="s">
        <v>120</v>
      </c>
      <c r="H22" s="49" t="s">
        <v>128</v>
      </c>
      <c r="I22" s="49" t="s">
        <v>53</v>
      </c>
      <c r="J22" s="49" t="s">
        <v>134</v>
      </c>
      <c r="K22" s="49" t="s">
        <v>150</v>
      </c>
      <c r="L22" s="49" t="s">
        <v>166</v>
      </c>
      <c r="M22" s="53" t="s">
        <v>178</v>
      </c>
      <c r="N22" s="33">
        <v>2</v>
      </c>
    </row>
    <row r="23" spans="1:14" s="3" customFormat="1" x14ac:dyDescent="0.2">
      <c r="A23" s="13"/>
      <c r="B23" s="34">
        <f>ROW(B23) - ROW($B$9)</f>
        <v>14</v>
      </c>
      <c r="C23" s="48" t="s">
        <v>26</v>
      </c>
      <c r="D23" s="50" t="s">
        <v>54</v>
      </c>
      <c r="E23" s="48" t="s">
        <v>81</v>
      </c>
      <c r="F23" s="52" t="s">
        <v>54</v>
      </c>
      <c r="G23" s="50" t="s">
        <v>120</v>
      </c>
      <c r="H23" s="50" t="s">
        <v>128</v>
      </c>
      <c r="I23" s="50" t="s">
        <v>54</v>
      </c>
      <c r="J23" s="50" t="s">
        <v>134</v>
      </c>
      <c r="K23" s="50" t="s">
        <v>151</v>
      </c>
      <c r="L23" s="50" t="s">
        <v>166</v>
      </c>
      <c r="M23" s="54" t="s">
        <v>179</v>
      </c>
      <c r="N23" s="35">
        <v>1</v>
      </c>
    </row>
    <row r="24" spans="1:14" s="3" customFormat="1" ht="25.5" x14ac:dyDescent="0.2">
      <c r="A24" s="13"/>
      <c r="B24" s="32">
        <f>ROW(B24) - ROW($B$9)</f>
        <v>15</v>
      </c>
      <c r="C24" s="47" t="s">
        <v>27</v>
      </c>
      <c r="D24" s="49" t="s">
        <v>55</v>
      </c>
      <c r="E24" s="47" t="s">
        <v>82</v>
      </c>
      <c r="F24" s="51" t="s">
        <v>55</v>
      </c>
      <c r="G24" s="49" t="s">
        <v>120</v>
      </c>
      <c r="H24" s="49" t="s">
        <v>128</v>
      </c>
      <c r="I24" s="49" t="s">
        <v>55</v>
      </c>
      <c r="J24" s="49" t="s">
        <v>134</v>
      </c>
      <c r="K24" s="49" t="s">
        <v>152</v>
      </c>
      <c r="L24" s="49" t="s">
        <v>166</v>
      </c>
      <c r="M24" s="53" t="s">
        <v>180</v>
      </c>
      <c r="N24" s="33">
        <v>1</v>
      </c>
    </row>
    <row r="25" spans="1:14" s="3" customFormat="1" x14ac:dyDescent="0.2">
      <c r="A25" s="13"/>
      <c r="B25" s="34">
        <f>ROW(B25) - ROW($B$9)</f>
        <v>16</v>
      </c>
      <c r="C25" s="48" t="s">
        <v>28</v>
      </c>
      <c r="D25" s="50" t="s">
        <v>56</v>
      </c>
      <c r="E25" s="48" t="s">
        <v>83</v>
      </c>
      <c r="F25" s="52" t="s">
        <v>56</v>
      </c>
      <c r="G25" s="50" t="s">
        <v>120</v>
      </c>
      <c r="H25" s="50" t="s">
        <v>128</v>
      </c>
      <c r="I25" s="50" t="s">
        <v>56</v>
      </c>
      <c r="J25" s="50" t="s">
        <v>134</v>
      </c>
      <c r="K25" s="50" t="s">
        <v>153</v>
      </c>
      <c r="L25" s="50" t="s">
        <v>166</v>
      </c>
      <c r="M25" s="54" t="s">
        <v>181</v>
      </c>
      <c r="N25" s="35">
        <v>1</v>
      </c>
    </row>
    <row r="26" spans="1:14" s="3" customFormat="1" x14ac:dyDescent="0.2">
      <c r="A26" s="13"/>
      <c r="B26" s="32">
        <f>ROW(B26) - ROW($B$9)</f>
        <v>17</v>
      </c>
      <c r="C26" s="47" t="s">
        <v>29</v>
      </c>
      <c r="D26" s="49" t="s">
        <v>57</v>
      </c>
      <c r="E26" s="47" t="s">
        <v>84</v>
      </c>
      <c r="F26" s="51" t="s">
        <v>57</v>
      </c>
      <c r="G26" s="49" t="s">
        <v>120</v>
      </c>
      <c r="H26" s="49" t="s">
        <v>128</v>
      </c>
      <c r="I26" s="49" t="s">
        <v>57</v>
      </c>
      <c r="J26" s="49" t="s">
        <v>134</v>
      </c>
      <c r="K26" s="49" t="s">
        <v>154</v>
      </c>
      <c r="L26" s="49" t="s">
        <v>166</v>
      </c>
      <c r="M26" s="53" t="s">
        <v>182</v>
      </c>
      <c r="N26" s="33">
        <v>1</v>
      </c>
    </row>
    <row r="27" spans="1:14" s="3" customFormat="1" ht="25.5" x14ac:dyDescent="0.2">
      <c r="A27" s="13"/>
      <c r="B27" s="34">
        <f>ROW(B27) - ROW($B$9)</f>
        <v>18</v>
      </c>
      <c r="C27" s="48" t="s">
        <v>30</v>
      </c>
      <c r="D27" s="50" t="s">
        <v>58</v>
      </c>
      <c r="E27" s="48" t="s">
        <v>85</v>
      </c>
      <c r="F27" s="52" t="s">
        <v>58</v>
      </c>
      <c r="G27" s="50" t="s">
        <v>120</v>
      </c>
      <c r="H27" s="50" t="s">
        <v>129</v>
      </c>
      <c r="I27" s="50" t="s">
        <v>58</v>
      </c>
      <c r="J27" s="50" t="s">
        <v>134</v>
      </c>
      <c r="K27" s="50" t="s">
        <v>155</v>
      </c>
      <c r="L27" s="50" t="s">
        <v>166</v>
      </c>
      <c r="M27" s="54" t="s">
        <v>183</v>
      </c>
      <c r="N27" s="35">
        <v>1</v>
      </c>
    </row>
    <row r="28" spans="1:14" s="3" customFormat="1" x14ac:dyDescent="0.2">
      <c r="A28" s="13"/>
      <c r="B28" s="32">
        <f>ROW(B28) - ROW($B$9)</f>
        <v>19</v>
      </c>
      <c r="C28" s="47" t="s">
        <v>31</v>
      </c>
      <c r="D28" s="49" t="s">
        <v>59</v>
      </c>
      <c r="E28" s="47" t="s">
        <v>86</v>
      </c>
      <c r="F28" s="51" t="s">
        <v>59</v>
      </c>
      <c r="G28" s="49" t="s">
        <v>120</v>
      </c>
      <c r="H28" s="49" t="s">
        <v>128</v>
      </c>
      <c r="I28" s="49" t="s">
        <v>59</v>
      </c>
      <c r="J28" s="49" t="s">
        <v>134</v>
      </c>
      <c r="K28" s="49" t="s">
        <v>156</v>
      </c>
      <c r="L28" s="49" t="s">
        <v>166</v>
      </c>
      <c r="M28" s="53" t="s">
        <v>184</v>
      </c>
      <c r="N28" s="33">
        <v>1</v>
      </c>
    </row>
    <row r="29" spans="1:14" s="3" customFormat="1" x14ac:dyDescent="0.2">
      <c r="A29" s="13"/>
      <c r="B29" s="34">
        <f>ROW(B29) - ROW($B$9)</f>
        <v>20</v>
      </c>
      <c r="C29" s="48" t="s">
        <v>32</v>
      </c>
      <c r="D29" s="50" t="s">
        <v>60</v>
      </c>
      <c r="E29" s="48" t="s">
        <v>87</v>
      </c>
      <c r="F29" s="52" t="s">
        <v>60</v>
      </c>
      <c r="G29" s="50" t="s">
        <v>120</v>
      </c>
      <c r="H29" s="50" t="s">
        <v>129</v>
      </c>
      <c r="I29" s="50" t="s">
        <v>60</v>
      </c>
      <c r="J29" s="50" t="s">
        <v>134</v>
      </c>
      <c r="K29" s="50" t="s">
        <v>157</v>
      </c>
      <c r="L29" s="50" t="s">
        <v>166</v>
      </c>
      <c r="M29" s="54" t="s">
        <v>185</v>
      </c>
      <c r="N29" s="35">
        <v>1</v>
      </c>
    </row>
    <row r="30" spans="1:14" s="3" customFormat="1" x14ac:dyDescent="0.2">
      <c r="A30" s="13"/>
      <c r="B30" s="32">
        <f>ROW(B30) - ROW($B$9)</f>
        <v>21</v>
      </c>
      <c r="C30" s="47" t="s">
        <v>33</v>
      </c>
      <c r="D30" s="49" t="s">
        <v>61</v>
      </c>
      <c r="E30" s="47" t="s">
        <v>88</v>
      </c>
      <c r="F30" s="51" t="s">
        <v>108</v>
      </c>
      <c r="G30" s="49" t="s">
        <v>121</v>
      </c>
      <c r="H30" s="49" t="s">
        <v>130</v>
      </c>
      <c r="I30" s="49" t="s">
        <v>108</v>
      </c>
      <c r="J30" s="49" t="s">
        <v>138</v>
      </c>
      <c r="K30" s="49" t="s">
        <v>158</v>
      </c>
      <c r="L30" s="49" t="s">
        <v>166</v>
      </c>
      <c r="M30" s="53" t="s">
        <v>186</v>
      </c>
      <c r="N30" s="33">
        <v>6</v>
      </c>
    </row>
    <row r="31" spans="1:14" s="3" customFormat="1" x14ac:dyDescent="0.2">
      <c r="A31" s="13"/>
      <c r="B31" s="34">
        <f>ROW(B31) - ROW($B$9)</f>
        <v>22</v>
      </c>
      <c r="C31" s="48" t="s">
        <v>34</v>
      </c>
      <c r="D31" s="50" t="s">
        <v>62</v>
      </c>
      <c r="E31" s="48" t="s">
        <v>89</v>
      </c>
      <c r="F31" s="52" t="s">
        <v>109</v>
      </c>
      <c r="G31" s="50" t="s">
        <v>121</v>
      </c>
      <c r="H31" s="50" t="s">
        <v>130</v>
      </c>
      <c r="I31" s="50" t="s">
        <v>109</v>
      </c>
      <c r="J31" s="50" t="s">
        <v>134</v>
      </c>
      <c r="K31" s="50" t="s">
        <v>159</v>
      </c>
      <c r="L31" s="50" t="s">
        <v>166</v>
      </c>
      <c r="M31" s="54" t="s">
        <v>187</v>
      </c>
      <c r="N31" s="35">
        <v>2</v>
      </c>
    </row>
    <row r="32" spans="1:14" s="3" customFormat="1" x14ac:dyDescent="0.2">
      <c r="A32" s="13"/>
      <c r="B32" s="32">
        <f>ROW(B32) - ROW($B$9)</f>
        <v>23</v>
      </c>
      <c r="C32" s="47" t="s">
        <v>35</v>
      </c>
      <c r="D32" s="49" t="s">
        <v>63</v>
      </c>
      <c r="E32" s="47" t="s">
        <v>90</v>
      </c>
      <c r="F32" s="51" t="s">
        <v>110</v>
      </c>
      <c r="G32" s="49" t="s">
        <v>121</v>
      </c>
      <c r="H32" s="49" t="s">
        <v>130</v>
      </c>
      <c r="I32" s="49" t="s">
        <v>110</v>
      </c>
      <c r="J32" s="49" t="s">
        <v>138</v>
      </c>
      <c r="K32" s="49" t="s">
        <v>160</v>
      </c>
      <c r="L32" s="49" t="s">
        <v>166</v>
      </c>
      <c r="M32" s="53" t="s">
        <v>188</v>
      </c>
      <c r="N32" s="33">
        <v>3</v>
      </c>
    </row>
    <row r="33" spans="1:14" s="3" customFormat="1" x14ac:dyDescent="0.2">
      <c r="A33" s="13"/>
      <c r="B33" s="34">
        <f>ROW(B33) - ROW($B$9)</f>
        <v>24</v>
      </c>
      <c r="C33" s="48" t="s">
        <v>36</v>
      </c>
      <c r="D33" s="50" t="s">
        <v>64</v>
      </c>
      <c r="E33" s="48" t="s">
        <v>91</v>
      </c>
      <c r="F33" s="52" t="s">
        <v>111</v>
      </c>
      <c r="G33" s="50" t="s">
        <v>121</v>
      </c>
      <c r="H33" s="50" t="s">
        <v>130</v>
      </c>
      <c r="I33" s="50" t="s">
        <v>111</v>
      </c>
      <c r="J33" s="50" t="s">
        <v>138</v>
      </c>
      <c r="K33" s="50" t="s">
        <v>161</v>
      </c>
      <c r="L33" s="50" t="s">
        <v>166</v>
      </c>
      <c r="M33" s="54" t="s">
        <v>189</v>
      </c>
      <c r="N33" s="35">
        <v>1</v>
      </c>
    </row>
    <row r="34" spans="1:14" s="3" customFormat="1" x14ac:dyDescent="0.2">
      <c r="A34" s="13"/>
      <c r="B34" s="32">
        <f>ROW(B34) - ROW($B$9)</f>
        <v>25</v>
      </c>
      <c r="C34" s="47" t="s">
        <v>37</v>
      </c>
      <c r="D34" s="49" t="s">
        <v>65</v>
      </c>
      <c r="E34" s="47" t="s">
        <v>92</v>
      </c>
      <c r="F34" s="51" t="s">
        <v>112</v>
      </c>
      <c r="G34" s="49" t="s">
        <v>121</v>
      </c>
      <c r="H34" s="49" t="s">
        <v>130</v>
      </c>
      <c r="I34" s="49" t="s">
        <v>112</v>
      </c>
      <c r="J34" s="49" t="s">
        <v>138</v>
      </c>
      <c r="K34" s="49" t="s">
        <v>162</v>
      </c>
      <c r="L34" s="49" t="s">
        <v>166</v>
      </c>
      <c r="M34" s="53" t="s">
        <v>190</v>
      </c>
      <c r="N34" s="33">
        <v>2</v>
      </c>
    </row>
    <row r="35" spans="1:14" s="3" customFormat="1" x14ac:dyDescent="0.2">
      <c r="A35" s="13"/>
      <c r="B35" s="34">
        <f>ROW(B35) - ROW($B$9)</f>
        <v>26</v>
      </c>
      <c r="C35" s="48" t="s">
        <v>38</v>
      </c>
      <c r="D35" s="50" t="s">
        <v>66</v>
      </c>
      <c r="E35" s="48" t="s">
        <v>93</v>
      </c>
      <c r="F35" s="52" t="s">
        <v>113</v>
      </c>
      <c r="G35" s="50" t="s">
        <v>121</v>
      </c>
      <c r="H35" s="50" t="s">
        <v>130</v>
      </c>
      <c r="I35" s="50" t="s">
        <v>113</v>
      </c>
      <c r="J35" s="50" t="s">
        <v>138</v>
      </c>
      <c r="K35" s="50" t="s">
        <v>163</v>
      </c>
      <c r="L35" s="50" t="s">
        <v>166</v>
      </c>
      <c r="M35" s="54" t="s">
        <v>191</v>
      </c>
      <c r="N35" s="35">
        <v>1</v>
      </c>
    </row>
    <row r="36" spans="1:14" s="3" customFormat="1" x14ac:dyDescent="0.2">
      <c r="A36" s="13"/>
      <c r="B36" s="32">
        <f>ROW(B36) - ROW($B$9)</f>
        <v>27</v>
      </c>
      <c r="C36" s="47" t="s">
        <v>39</v>
      </c>
      <c r="D36" s="49" t="s">
        <v>67</v>
      </c>
      <c r="E36" s="47" t="s">
        <v>94</v>
      </c>
      <c r="F36" s="51" t="s">
        <v>114</v>
      </c>
      <c r="G36" s="49" t="s">
        <v>122</v>
      </c>
      <c r="H36" s="49" t="s">
        <v>131</v>
      </c>
      <c r="I36" s="49" t="s">
        <v>114</v>
      </c>
      <c r="J36" s="49" t="s">
        <v>134</v>
      </c>
      <c r="K36" s="49" t="s">
        <v>164</v>
      </c>
      <c r="L36" s="49" t="s">
        <v>166</v>
      </c>
      <c r="M36" s="53" t="s">
        <v>192</v>
      </c>
      <c r="N36" s="33">
        <v>1</v>
      </c>
    </row>
    <row r="38" spans="1:14" x14ac:dyDescent="0.2">
      <c r="C38" s="1"/>
      <c r="D38" s="1"/>
      <c r="E38" s="1"/>
      <c r="F38" s="1"/>
      <c r="G38" s="1"/>
      <c r="H38" s="1"/>
      <c r="I38" s="1"/>
    </row>
    <row r="39" spans="1:14" x14ac:dyDescent="0.2">
      <c r="C39" s="1"/>
      <c r="D39" s="1"/>
      <c r="E39" s="1"/>
      <c r="F39" s="1"/>
      <c r="G39" s="1"/>
      <c r="H39" s="1"/>
      <c r="I39" s="1"/>
    </row>
    <row r="40" spans="1:14" x14ac:dyDescent="0.2">
      <c r="C40" s="1"/>
      <c r="D40" s="1"/>
      <c r="E40" s="1"/>
      <c r="F40" s="1"/>
      <c r="G40" s="1"/>
      <c r="H40" s="1"/>
      <c r="I40" s="1"/>
    </row>
    <row r="76" spans="3:12" x14ac:dyDescent="0.2">
      <c r="C76" s="28"/>
      <c r="J76" s="27"/>
      <c r="L76" s="27"/>
    </row>
    <row r="78" spans="3:12" ht="12" customHeight="1" x14ac:dyDescent="0.2"/>
    <row r="79" spans="3:12" ht="8.25" hidden="1" customHeight="1" x14ac:dyDescent="0.2"/>
    <row r="80" spans="3:12" hidden="1" x14ac:dyDescent="0.2"/>
    <row r="81" hidden="1" x14ac:dyDescent="0.2"/>
  </sheetData>
  <mergeCells count="4">
    <mergeCell ref="D3:J3"/>
    <mergeCell ref="D4:J4"/>
    <mergeCell ref="D5:J5"/>
    <mergeCell ref="M5:N6"/>
  </mergeCells>
  <phoneticPr fontId="0" type="noConversion"/>
  <hyperlinks>
    <hyperlink ref="M10" tooltip="Supplier" display="'710-885012107006"/>
    <hyperlink ref="M11" tooltip="Supplier" display="'710-885012205037"/>
    <hyperlink ref="M12" tooltip="Supplier" display="'710-885012005013"/>
    <hyperlink ref="M13" tooltip="Supplier" display="'81-GRM155D71A225ME5D"/>
    <hyperlink ref="M14" tooltip="Supplier" display="'710-885012005024"/>
    <hyperlink ref="M15" tooltip="Supplier" display="'"/>
    <hyperlink ref="M16" tooltip="Supplier" display="'300-25-026"/>
    <hyperlink ref="M17" tooltip="Supplier" display="'2025557"/>
    <hyperlink ref="M18" tooltip="Supplier" display="'62200213421"/>
    <hyperlink ref="M19" tooltip="Supplier" display="'710-74438335100"/>
    <hyperlink ref="M20" tooltip="Supplier" display="'497-MO044202-2"/>
    <hyperlink ref="M21" tooltip="Supplier" display="'710-61301221021"/>
    <hyperlink ref="M22" tooltip="Supplier" display="'863-NUP4202W1T2G"/>
    <hyperlink ref="M23" tooltip="Supplier" display="'863-PCA9655EMTTXG"/>
    <hyperlink ref="M24" tooltip="Supplier" display="'863-NLAS323USG"/>
    <hyperlink ref="M25" tooltip="Supplier" display="'863-FAN3852UC16X "/>
    <hyperlink ref="M26" tooltip="Supplier" display="'863-NCP163AMX280TBG"/>
    <hyperlink ref="M27" tooltip="Supplier" display="'262-BME680"/>
    <hyperlink ref="M28" tooltip="Supplier" display="'863-LV0104CS-TLM-H"/>
    <hyperlink ref="M29" tooltip="Supplier" display="'262-BNO055"/>
    <hyperlink ref="M30" tooltip="Supplier" display="'667-ERJ-2GE0R00X"/>
    <hyperlink ref="M31" tooltip="Supplier" display="'667-ERJ-2GEJ1R0X"/>
    <hyperlink ref="M32" tooltip="Supplier" display="'667-ERJ-2RKF4701X"/>
    <hyperlink ref="M33" tooltip="Supplier" display="'667-ERJ-2RKF3301X"/>
    <hyperlink ref="M34" tooltip="Supplier" display="'667-ERJ-2RKF2701X"/>
    <hyperlink ref="M35" tooltip="Supplier" display="'667-ERJ-2RKF1002X"/>
    <hyperlink ref="M36" tooltip="Supplier" display="'815-S07AIG-32.76871T"/>
  </hyperlinks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Tomas Duris</dc:creator>
  <cp:lastModifiedBy>Tomas Duris</cp:lastModifiedBy>
  <cp:lastPrinted>2005-05-16T01:11:50Z</cp:lastPrinted>
  <dcterms:created xsi:type="dcterms:W3CDTF">2002-11-05T15:28:02Z</dcterms:created>
  <dcterms:modified xsi:type="dcterms:W3CDTF">2019-09-05T20:05:39Z</dcterms:modified>
</cp:coreProperties>
</file>